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ssessment" sheetId="1" state="visible" r:id="rId3"/>
    <sheet name="Threat catalogue" sheetId="2" state="visible" r:id="rId4"/>
    <sheet name="Scal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<sst xmlns="http://schemas.openxmlformats.org/spreadsheetml/2006/main" count="254" uniqueCount="167">
  <si>
    <t xml:space="preserve">Template 2: AI threat and risk assessment (one workbook per system)</t>
  </si>
  <si>
    <t xml:space="preserve">Score each ISO/IEC 27090 threat for this system. Score = Likelihood x Impact. Yellow cells are inputs.</t>
  </si>
  <si>
    <t xml:space="preserve">System ID</t>
  </si>
  <si>
    <t xml:space="preserve">AI-001</t>
  </si>
  <si>
    <t xml:space="preserve">System name</t>
  </si>
  <si>
    <t xml:space="preserve">Recruitment screening model</t>
  </si>
  <si>
    <t xml:space="preserve">Risk tier (from Template 1)</t>
  </si>
  <si>
    <t xml:space="preserve">High</t>
  </si>
  <si>
    <t xml:space="preserve">Assessor</t>
  </si>
  <si>
    <t xml:space="preserve">[name, role]</t>
  </si>
  <si>
    <t xml:space="preserve">Date</t>
  </si>
  <si>
    <t xml:space="preserve">2026-10-18</t>
  </si>
  <si>
    <t xml:space="preserve">Next reassessment</t>
  </si>
  <si>
    <t xml:space="preserve">On retraining, vendor change, new data source, new tool, incident, or within 12 months</t>
  </si>
  <si>
    <t xml:space="preserve">Ref</t>
  </si>
  <si>
    <t xml:space="preserve">ISO/IEC 27090 threat</t>
  </si>
  <si>
    <t xml:space="preserve">Asset hit</t>
  </si>
  <si>
    <t xml:space="preserve">Objective</t>
  </si>
  <si>
    <t xml:space="preserve">Likelihood (1-5)</t>
  </si>
  <si>
    <t xml:space="preserve">Impact (1-5)</t>
  </si>
  <si>
    <t xml:space="preserve">Score</t>
  </si>
  <si>
    <t xml:space="preserve">Priority (auto)</t>
  </si>
  <si>
    <t xml:space="preserve">Existing controls</t>
  </si>
  <si>
    <t xml:space="preserve">Gap</t>
  </si>
  <si>
    <t xml:space="preserve">Treatment</t>
  </si>
  <si>
    <t xml:space="preserve">Owner</t>
  </si>
  <si>
    <t xml:space="preserve">Due</t>
  </si>
  <si>
    <t xml:space="preserve">Status</t>
  </si>
  <si>
    <t xml:space="preserve">1</t>
  </si>
  <si>
    <t xml:space="preserve">Data poisoning</t>
  </si>
  <si>
    <t xml:space="preserve">Training data</t>
  </si>
  <si>
    <t xml:space="preserve">Integrity</t>
  </si>
  <si>
    <t xml:space="preserve">Vendor contract; access control on data store</t>
  </si>
  <si>
    <t xml:space="preserve">No provenance checks on fine-tuning set</t>
  </si>
  <si>
    <t xml:space="preserve">Add provenance validation and data snapshots</t>
  </si>
  <si>
    <t xml:space="preserve">Data owner</t>
  </si>
  <si>
    <t xml:space="preserve">2027-03-31</t>
  </si>
  <si>
    <t xml:space="preserve">Planned</t>
  </si>
  <si>
    <t xml:space="preserve">2</t>
  </si>
  <si>
    <t xml:space="preserve">Evasion</t>
  </si>
  <si>
    <t xml:space="preserve">Model at inference</t>
  </si>
  <si>
    <t xml:space="preserve">3</t>
  </si>
  <si>
    <t xml:space="preserve">Membership inference</t>
  </si>
  <si>
    <t xml:space="preserve">Training data via model</t>
  </si>
  <si>
    <t xml:space="preserve">Confidentiality</t>
  </si>
  <si>
    <t xml:space="preserve">Internal access only; authentication</t>
  </si>
  <si>
    <t xml:space="preserve">No usage logging; full confidence scores returned</t>
  </si>
  <si>
    <t xml:space="preserve">Enable logging; round confidence scores</t>
  </si>
  <si>
    <t xml:space="preserve">Security lead</t>
  </si>
  <si>
    <t xml:space="preserve">4</t>
  </si>
  <si>
    <t xml:space="preserve">Model inversion</t>
  </si>
  <si>
    <t xml:space="preserve">5</t>
  </si>
  <si>
    <t xml:space="preserve">Model exfiltration</t>
  </si>
  <si>
    <t xml:space="preserve">Model</t>
  </si>
  <si>
    <t xml:space="preserve">6</t>
  </si>
  <si>
    <t xml:space="preserve">Direct model poisoning</t>
  </si>
  <si>
    <t xml:space="preserve">Vendor assurance questionnaire</t>
  </si>
  <si>
    <t xml:space="preserve">No artefact signing; no behaviour tests</t>
  </si>
  <si>
    <t xml:space="preserve">Signed artefacts; trigger tests at acceptance</t>
  </si>
  <si>
    <t xml:space="preserve">CIO office</t>
  </si>
  <si>
    <t xml:space="preserve">2027-06-30</t>
  </si>
  <si>
    <t xml:space="preserve">7</t>
  </si>
  <si>
    <t xml:space="preserve">Sensitive model output</t>
  </si>
  <si>
    <t xml:space="preserve">Output</t>
  </si>
  <si>
    <t xml:space="preserve">8</t>
  </si>
  <si>
    <t xml:space="preserve">Prompt injection</t>
  </si>
  <si>
    <t xml:space="preserve">Service / input</t>
  </si>
  <si>
    <t xml:space="preserve">9</t>
  </si>
  <si>
    <t xml:space="preserve">Output containing injection attacks</t>
  </si>
  <si>
    <t xml:space="preserve">Integrity (downstream systems)</t>
  </si>
  <si>
    <t xml:space="preserve">B1</t>
  </si>
  <si>
    <t xml:space="preserve">Direct model theft</t>
  </si>
  <si>
    <t xml:space="preserve">B2</t>
  </si>
  <si>
    <t xml:space="preserve">Leakage of training data</t>
  </si>
  <si>
    <t xml:space="preserve">B3</t>
  </si>
  <si>
    <t xml:space="preserve">Leakage of input data</t>
  </si>
  <si>
    <t xml:space="preserve">Input</t>
  </si>
  <si>
    <t xml:space="preserve">Summary</t>
  </si>
  <si>
    <t xml:space="preserve">Highest score</t>
  </si>
  <si>
    <t xml:space="preserve">Threats scored</t>
  </si>
  <si>
    <t xml:space="preserve">Treat before go-live</t>
  </si>
  <si>
    <t xml:space="preserve">Treat this quarter</t>
  </si>
  <si>
    <t xml:space="preserve">Accept and monitor</t>
  </si>
  <si>
    <t xml:space="preserve">Treatments done</t>
  </si>
  <si>
    <t xml:space="preserve">How to use this sheet</t>
  </si>
  <si>
    <t xml:space="preserve">Copy this workbook once per AI system. Fill the yellow cells. Rows 1, 3 and 6 hold example values in blue italics; overwrite them.</t>
  </si>
  <si>
    <t xml:space="preserve">Score and Priority calculate automatically. Rule: 15 or more = treat before go-live; 8 to 14 = treat within the quarter; below 8 = accept and monitor, and record the acceptance.</t>
  </si>
  <si>
    <t xml:space="preserve">See the Threat catalogue sheet for what each threat means and the Scales sheet for the 1 to 5 definitions.</t>
  </si>
  <si>
    <t xml:space="preserve">Annex B threats (B1 to B3) are conventional attacks in AI form; existing ISO/IEC 27002 controls apply.</t>
  </si>
  <si>
    <t xml:space="preserve">Template by Shahzad Asghar, CISSP, CISM. Free ISO/IEC 27090 course and templates: shahzadasghar.com/learn/iso-27090/templates. Licensed CC BY 4.0: reuse and adapt with attribution.</t>
  </si>
  <si>
    <t xml:space="preserve">ISO/IEC 27090:2026 threat catalogue (summary)</t>
  </si>
  <si>
    <t xml:space="preserve">Summarised from the standard for use in the assessment. Verify wording against the purchased PDF.</t>
  </si>
  <si>
    <t xml:space="preserve">Threat</t>
  </si>
  <si>
    <t xml:space="preserve">AI type</t>
  </si>
  <si>
    <t xml:space="preserve">Where in the standard</t>
  </si>
  <si>
    <t xml:space="preserve">What it is</t>
  </si>
  <si>
    <t xml:space="preserve">Consequences</t>
  </si>
  <si>
    <t xml:space="preserve">How to detect</t>
  </si>
  <si>
    <t xml:space="preserve">How to mitigate</t>
  </si>
  <si>
    <t xml:space="preserve">Predictive and generative</t>
  </si>
  <si>
    <t xml:space="preserve">Clause 6</t>
  </si>
  <si>
    <t xml:space="preserve">Attacker inserts, alters or relabels records in training or fine-tuning data so the model learns wrong or hidden behaviour (for example a backdoor trigger).</t>
  </si>
  <si>
    <t xml:space="preserve">Wrong decisions at scale, hidden backdoors, degraded accuracy, loss of trust, retraining cost. Retraining reopens the window.</t>
  </si>
  <si>
    <t xml:space="preserve">Provenance and integrity checks on data sources; outlier analysis of training sets; behaviour tests with trigger inputs; accuracy drift after retraining. Automated detection remains an open research problem.</t>
  </si>
  <si>
    <t xml:space="preserve">Control who and what can write to training pipelines; verify and contract data suppliers; keep data snapshots for forensics; sanitise and validate data; monitor post-deployment performance and roll back.</t>
  </si>
  <si>
    <t xml:space="preserve">Mainly predictive</t>
  </si>
  <si>
    <t xml:space="preserve">Inputs crafted to look normal to a person but push the model to a wrong output (altered image, shaped transaction, modified malware).</t>
  </si>
  <si>
    <t xml:space="preserve">Controls that rely on the model silently fail: fraud, prohibited content or safety checks pass.</t>
  </si>
  <si>
    <t xml:space="preserve">Out-of-distribution and anomaly detection on inputs; flag low-confidence or unstable outputs; compare across an ensemble; adversarial test cases in validation.</t>
  </si>
  <si>
    <t xml:space="preserve">Adversarial training (with caution: can increase exposure to other attacks); input validation and preprocessing; human review for high-impact low-confidence cases; no single model for a critical decision.</t>
  </si>
  <si>
    <t xml:space="preserve">Attacker queries the model to determine whether a specific record was in the training set. Overfitted models answer differently for data they have seen.</t>
  </si>
  <si>
    <t xml:space="preserve">Privacy breach without data theft; confirming a person is in a medical, HR or financial training set can be reportable.</t>
  </si>
  <si>
    <t xml:space="preserve">Queries look like normal use. Log model usage; analyse query patterns for systematic probing; run periodic membership inference tests.</t>
  </si>
  <si>
    <t xml:space="preserve">Differential privacy with a documented budget; limit or round confidence scores; regularisation and data minimisation; rate limits and authentication on inference endpoints.</t>
  </si>
  <si>
    <t xml:space="preserve">Attacker uses model outputs, often confidence scores, to reconstruct training data (faces, sensitive attributes).</t>
  </si>
  <si>
    <t xml:space="preserve">Exposure of personal or proprietary data never directly accessible; damage comparable to a data breach.</t>
  </si>
  <si>
    <t xml:space="preserve">Usage logs showing unusual systematic query sequences; per-client query volume and pattern anomalies; periodic inversion tests.</t>
  </si>
  <si>
    <t xml:space="preserve">Restrict probability and confidence detail in outputs; differential privacy and data minimisation; strong authentication and per-client rate limiting; limit model access.</t>
  </si>
  <si>
    <t xml:space="preserve">Model stealing: a functionally equivalent copy is built by querying the model many times, or parameters are obtained through weak access control.</t>
  </si>
  <si>
    <t xml:space="preserve">Loss of intellectual property; the copy lets the attacker develop further attacks offline.</t>
  </si>
  <si>
    <t xml:space="preserve">High-volume systematic query patterns from one client; API usage anomalies; watermark checks on suspected copies.</t>
  </si>
  <si>
    <t xml:space="preserve">Authentication and per-client rate limiting; output perturbation and limited detail; watermarking; monitoring and contractual terms on API use.</t>
  </si>
  <si>
    <t xml:space="preserve">Model parameters or code altered in development or deployment, or a supplied pre-trained model arrives with a backdoor that survives fine-tuning.</t>
  </si>
  <si>
    <t xml:space="preserve">Hidden malicious behaviour in production that passes normal testing; dependence on an untrusted supplier.</t>
  </si>
  <si>
    <t xml:space="preserve">Integrity verification (hashes, signatures) on model artefacts; behaviour testing against trigger patterns; supplier assurance and provenance records.</t>
  </si>
  <si>
    <t xml:space="preserve">Secure development environment with access and change control; signed, versioned artefacts from trusted sources; AI bill of materials; treat supplied models as supply-chain components.</t>
  </si>
  <si>
    <t xml:space="preserve">Mainly generative</t>
  </si>
  <si>
    <t xml:space="preserve">Model reveals memorised personal data or secrets, or confidential content from documents given at run time (retrieval sources).</t>
  </si>
  <si>
    <t xml:space="preserve">Data breach through the front door: users read content they have no access to.</t>
  </si>
  <si>
    <t xml:space="preserve">Scan outputs for personal data, secrets and classification markers; red-team extraction prompts; log outputs for review.</t>
  </si>
  <si>
    <t xml:space="preserve">Minimise and classify data used in training and retrieval; same access control on retrieval sources as on documents; output filtering and data loss prevention; limit memorisation.</t>
  </si>
  <si>
    <t xml:space="preserve">Generative</t>
  </si>
  <si>
    <t xml:space="preserve">Instructions hidden in input override intended behaviour. Direct (typed by user) or indirect (inside a web page, email or document). With tools, injected instructions can trigger actions.</t>
  </si>
  <si>
    <t xml:space="preserve">Policy bypass, data exfiltration through the assistant, unauthorised actions through connected tools, reputational harm.</t>
  </si>
  <si>
    <t xml:space="preserve">Monitor inputs and outputs for instruction-like content; canary tokens in system prompts; log prompt template versions; red-team indirect injection scenarios.</t>
  </si>
  <si>
    <t xml:space="preserve">Treat all external content as untrusted data; separate instruction context from data context; least-privilege tool permissions and human approval for high-risk actions; output filtering and allow-lists.</t>
  </si>
  <si>
    <t xml:space="preserve">Model output carries a payload (script, database or operating system command) that a downstream system executes.</t>
  </si>
  <si>
    <t xml:space="preserve">Compromise of applications and systems that consume AI output.</t>
  </si>
  <si>
    <t xml:space="preserve">Output validation against expected formats; security testing of every integration consuming output; monitoring downstream systems for anomalous commands.</t>
  </si>
  <si>
    <t xml:space="preserve">Treat model output as untrusted input in every consuming system; encode and sanitise output; parameterised queries; sandbox code execution; apply secure development rules to AI integrations.</t>
  </si>
  <si>
    <t xml:space="preserve">Annex B</t>
  </si>
  <si>
    <t xml:space="preserve">Model files or parameters copied from storage, repositories or deployment environments.</t>
  </si>
  <si>
    <t xml:space="preserve">Loss of intellectual property; attacker gains a copy to study offline.</t>
  </si>
  <si>
    <t xml:space="preserve">Access logs on model stores and repositories; integrity and inventory checks on artefacts.</t>
  </si>
  <si>
    <t xml:space="preserve">Access control, encryption at rest, repository hygiene, secrets management (existing ISO/IEC 27002 controls).</t>
  </si>
  <si>
    <t xml:space="preserve">Unauthorised access to the data stores and pipelines that hold training and test sets.</t>
  </si>
  <si>
    <t xml:space="preserve">Data breach of personal or proprietary data.</t>
  </si>
  <si>
    <t xml:space="preserve">Access monitoring on data stores; data loss prevention; classification audits.</t>
  </si>
  <si>
    <t xml:space="preserve">Classification, access control, separation of environments, monitoring (existing ISO/IEC 27002 controls).</t>
  </si>
  <si>
    <t xml:space="preserve">User prompts and inputs exposed in logs, caches, vendor systems or shared sessions.</t>
  </si>
  <si>
    <t xml:space="preserve">Exposure of what users typed, including personal or confidential content.</t>
  </si>
  <si>
    <t xml:space="preserve">Review of log and cache contents; vendor audit of data handling; session isolation tests.</t>
  </si>
  <si>
    <t xml:space="preserve">Log protection, retention limits, vendor contractual terms, tenant isolation (existing ISO/IEC 27002 controls).</t>
  </si>
  <si>
    <t xml:space="preserve">Scoring scales</t>
  </si>
  <si>
    <t xml:space="preserve">Adjust the wording to the organisation's risk methodology if one exists.</t>
  </si>
  <si>
    <t xml:space="preserve">Likelihood</t>
  </si>
  <si>
    <t xml:space="preserve">Impact</t>
  </si>
  <si>
    <t xml:space="preserve">Rare: no known technique applies, or attack needs privileged access we control tightly</t>
  </si>
  <si>
    <t xml:space="preserve">Negligible: no data exposure, no decision affected, recoverable within hours</t>
  </si>
  <si>
    <t xml:space="preserve">Unlikely: technique exists but needs effort and our exposure is internal only</t>
  </si>
  <si>
    <t xml:space="preserve">Minor: limited internal data exposure or single wrong decision, recoverable within days</t>
  </si>
  <si>
    <t xml:space="preserve">Possible: technique is documented and the system is reachable by many users</t>
  </si>
  <si>
    <t xml:space="preserve">Moderate: confidential data exposure, several wrong decisions, regulatory notification possible</t>
  </si>
  <si>
    <t xml:space="preserve">Likely: technique is common, system is external or handles valuable data</t>
  </si>
  <si>
    <t xml:space="preserve">Major: personal data breach, decisions about people or money affected, reportable incident</t>
  </si>
  <si>
    <t xml:space="preserve">Almost certain: active exploitation reported, system is public and unmonitored</t>
  </si>
  <si>
    <t xml:space="preserve">Severe: large-scale breach, safety or legal consequences, sustained loss of service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</si>
</sst>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A2B"/>
      <name val="Arial"/>
      <family val="0"/>
      <charset val="1"/>
    </font>
    <font>
      <i val="true"/>
      <sz val="10"/>
      <color rgb="FF5C6B82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1F4E9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0E1A2B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82"/>
      <rgbColor rgb="FF969696"/>
      <rgbColor rgb="FF003366"/>
      <rgbColor rgb="FF339966"/>
      <rgbColor rgb="FF0E1A2B"/>
      <rgbColor rgb="FF333300"/>
      <rgbColor rgb="FF993300"/>
      <rgbColor rgb="FF993366"/>
      <rgbColor rgb="FF1F4E9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8"/>
    <col collapsed="false" customWidth="true" hidden="false" outlineLevel="0" max="8" min="8" style="0" width="20"/>
    <col collapsed="false" customWidth="true" hidden="false" outlineLevel="0" max="11" min="9" style="0" width="30"/>
    <col collapsed="false" customWidth="true" hidden="false" outlineLevel="0" max="12" min="12" style="0" width="16"/>
    <col collapsed="false" customWidth="true" hidden="false" outlineLevel="0" max="13" min="13" style="0" width="11"/>
    <col collapsed="false" customWidth="true" hidden="false" outlineLevel="0" max="14" min="14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true" outlineLevel="0" collapsed="false">
      <c r="A4" s="3" t="s">
        <v>2</v>
      </c>
      <c r="B4" s="3"/>
      <c r="C4" s="4" t="s">
        <v>3</v>
      </c>
      <c r="D4" s="4"/>
      <c r="E4" s="4"/>
      <c r="F4" s="4"/>
    </row>
    <row r="5" customFormat="false" ht="15" hidden="false" customHeight="true" outlineLevel="0" collapsed="false">
      <c r="A5" s="3" t="s">
        <v>4</v>
      </c>
      <c r="B5" s="3"/>
      <c r="C5" s="4" t="s">
        <v>5</v>
      </c>
      <c r="D5" s="4"/>
      <c r="E5" s="4"/>
      <c r="F5" s="4"/>
    </row>
    <row r="6" customFormat="false" ht="15" hidden="false" customHeight="true" outlineLevel="0" collapsed="false">
      <c r="A6" s="3" t="s">
        <v>6</v>
      </c>
      <c r="B6" s="3"/>
      <c r="C6" s="4" t="s">
        <v>7</v>
      </c>
      <c r="D6" s="4"/>
      <c r="E6" s="4"/>
      <c r="F6" s="4"/>
    </row>
    <row r="7" customFormat="false" ht="15" hidden="false" customHeight="true" outlineLevel="0" collapsed="false">
      <c r="A7" s="3" t="s">
        <v>8</v>
      </c>
      <c r="B7" s="3"/>
      <c r="C7" s="4" t="s">
        <v>9</v>
      </c>
      <c r="D7" s="4"/>
      <c r="E7" s="4"/>
      <c r="F7" s="4"/>
    </row>
    <row r="8" customFormat="false" ht="15" hidden="false" customHeight="true" outlineLevel="0" collapsed="false">
      <c r="A8" s="3" t="s">
        <v>10</v>
      </c>
      <c r="B8" s="3"/>
      <c r="C8" s="4" t="s">
        <v>11</v>
      </c>
      <c r="D8" s="4"/>
      <c r="E8" s="4"/>
      <c r="F8" s="4"/>
    </row>
    <row r="9" customFormat="false" ht="24" hidden="false" customHeight="true" outlineLevel="0" collapsed="false">
      <c r="A9" s="3" t="s">
        <v>12</v>
      </c>
      <c r="B9" s="3"/>
      <c r="C9" s="4" t="s">
        <v>13</v>
      </c>
      <c r="D9" s="4"/>
      <c r="E9" s="4"/>
      <c r="F9" s="4"/>
    </row>
    <row r="11" customFormat="false" ht="31.5" hidden="false" customHeight="true" outlineLevel="0" collapsed="false">
      <c r="A11" s="5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21</v>
      </c>
      <c r="I11" s="5" t="s">
        <v>22</v>
      </c>
      <c r="J11" s="5" t="s">
        <v>23</v>
      </c>
      <c r="K11" s="5" t="s">
        <v>24</v>
      </c>
      <c r="L11" s="5" t="s">
        <v>25</v>
      </c>
      <c r="M11" s="5" t="s">
        <v>26</v>
      </c>
      <c r="N11" s="5" t="s">
        <v>27</v>
      </c>
    </row>
    <row r="12" customFormat="false" ht="24" hidden="false" customHeight="false" outlineLevel="0" collapsed="false">
      <c r="A12" s="6" t="s">
        <v>28</v>
      </c>
      <c r="B12" s="6" t="s">
        <v>29</v>
      </c>
      <c r="C12" s="6" t="s">
        <v>30</v>
      </c>
      <c r="D12" s="6" t="s">
        <v>31</v>
      </c>
      <c r="E12" s="7" t="n">
        <v>3</v>
      </c>
      <c r="F12" s="7" t="n">
        <v>5</v>
      </c>
      <c r="G12" s="8" t="n">
        <f aca="false">IF(AND(ISNUMBER(E12),ISNUMBER(F12)),E12*F12,"")</f>
        <v>15</v>
      </c>
      <c r="H12" s="8" t="str">
        <f aca="false">IF(G12="","",IF(G12&gt;=15,"Treat before go-live",IF(G12&gt;=8,"Treat this quarter","Accept and monitor")))</f>
        <v>Treat before go-live</v>
      </c>
      <c r="I12" s="7" t="s">
        <v>32</v>
      </c>
      <c r="J12" s="7" t="s">
        <v>33</v>
      </c>
      <c r="K12" s="7" t="s">
        <v>34</v>
      </c>
      <c r="L12" s="7" t="s">
        <v>35</v>
      </c>
      <c r="M12" s="7" t="s">
        <v>36</v>
      </c>
      <c r="N12" s="7" t="s">
        <v>37</v>
      </c>
    </row>
    <row r="13" customFormat="false" ht="15" hidden="false" customHeight="false" outlineLevel="0" collapsed="false">
      <c r="A13" s="9" t="s">
        <v>38</v>
      </c>
      <c r="B13" s="9" t="s">
        <v>39</v>
      </c>
      <c r="C13" s="9" t="s">
        <v>40</v>
      </c>
      <c r="D13" s="9" t="s">
        <v>31</v>
      </c>
      <c r="E13" s="10"/>
      <c r="F13" s="10"/>
      <c r="G13" s="8" t="str">
        <f aca="false">IF(AND(ISNUMBER(E13),ISNUMBER(F13)),E13*F13,"")</f>
        <v/>
      </c>
      <c r="H13" s="8" t="str">
        <f aca="false">IF(G13="","",IF(G13&gt;=15,"Treat before go-live",IF(G13&gt;=8,"Treat this quarter","Accept and monitor")))</f>
        <v/>
      </c>
      <c r="I13" s="10"/>
      <c r="J13" s="10"/>
      <c r="K13" s="10"/>
      <c r="L13" s="10"/>
      <c r="M13" s="10"/>
      <c r="N13" s="10"/>
    </row>
    <row r="14" customFormat="false" ht="24" hidden="false" customHeight="false" outlineLevel="0" collapsed="false">
      <c r="A14" s="6" t="s">
        <v>41</v>
      </c>
      <c r="B14" s="6" t="s">
        <v>42</v>
      </c>
      <c r="C14" s="6" t="s">
        <v>43</v>
      </c>
      <c r="D14" s="6" t="s">
        <v>44</v>
      </c>
      <c r="E14" s="7" t="n">
        <v>2</v>
      </c>
      <c r="F14" s="7" t="n">
        <v>4</v>
      </c>
      <c r="G14" s="8" t="n">
        <f aca="false">IF(AND(ISNUMBER(E14),ISNUMBER(F14)),E14*F14,"")</f>
        <v>8</v>
      </c>
      <c r="H14" s="8" t="str">
        <f aca="false">IF(G14="","",IF(G14&gt;=15,"Treat before go-live",IF(G14&gt;=8,"Treat this quarter","Accept and monitor")))</f>
        <v>Treat this quarter</v>
      </c>
      <c r="I14" s="7" t="s">
        <v>45</v>
      </c>
      <c r="J14" s="7" t="s">
        <v>46</v>
      </c>
      <c r="K14" s="7" t="s">
        <v>47</v>
      </c>
      <c r="L14" s="7" t="s">
        <v>48</v>
      </c>
      <c r="M14" s="7" t="s">
        <v>36</v>
      </c>
      <c r="N14" s="7" t="s">
        <v>37</v>
      </c>
    </row>
    <row r="15" customFormat="false" ht="24" hidden="false" customHeight="false" outlineLevel="0" collapsed="false">
      <c r="A15" s="9" t="s">
        <v>49</v>
      </c>
      <c r="B15" s="9" t="s">
        <v>50</v>
      </c>
      <c r="C15" s="9" t="s">
        <v>43</v>
      </c>
      <c r="D15" s="9" t="s">
        <v>44</v>
      </c>
      <c r="E15" s="10"/>
      <c r="F15" s="10"/>
      <c r="G15" s="8" t="str">
        <f aca="false">IF(AND(ISNUMBER(E15),ISNUMBER(F15)),E15*F15,"")</f>
        <v/>
      </c>
      <c r="H15" s="8" t="str">
        <f aca="false">IF(G15="","",IF(G15&gt;=15,"Treat before go-live",IF(G15&gt;=8,"Treat this quarter","Accept and monitor")))</f>
        <v/>
      </c>
      <c r="I15" s="10"/>
      <c r="J15" s="10"/>
      <c r="K15" s="10"/>
      <c r="L15" s="10"/>
      <c r="M15" s="10"/>
      <c r="N15" s="10"/>
    </row>
    <row r="16" customFormat="false" ht="15" hidden="false" customHeight="false" outlineLevel="0" collapsed="false">
      <c r="A16" s="9" t="s">
        <v>51</v>
      </c>
      <c r="B16" s="9" t="s">
        <v>52</v>
      </c>
      <c r="C16" s="9" t="s">
        <v>53</v>
      </c>
      <c r="D16" s="9" t="s">
        <v>44</v>
      </c>
      <c r="E16" s="10"/>
      <c r="F16" s="10"/>
      <c r="G16" s="8" t="str">
        <f aca="false">IF(AND(ISNUMBER(E16),ISNUMBER(F16)),E16*F16,"")</f>
        <v/>
      </c>
      <c r="H16" s="8" t="str">
        <f aca="false">IF(G16="","",IF(G16&gt;=15,"Treat before go-live",IF(G16&gt;=8,"Treat this quarter","Accept and monitor")))</f>
        <v/>
      </c>
      <c r="I16" s="10"/>
      <c r="J16" s="10"/>
      <c r="K16" s="10"/>
      <c r="L16" s="10"/>
      <c r="M16" s="10"/>
      <c r="N16" s="10"/>
    </row>
    <row r="17" customFormat="false" ht="24" hidden="false" customHeight="false" outlineLevel="0" collapsed="false">
      <c r="A17" s="6" t="s">
        <v>54</v>
      </c>
      <c r="B17" s="6" t="s">
        <v>55</v>
      </c>
      <c r="C17" s="6" t="s">
        <v>53</v>
      </c>
      <c r="D17" s="6" t="s">
        <v>31</v>
      </c>
      <c r="E17" s="7" t="n">
        <v>2</v>
      </c>
      <c r="F17" s="7" t="n">
        <v>5</v>
      </c>
      <c r="G17" s="8" t="n">
        <f aca="false">IF(AND(ISNUMBER(E17),ISNUMBER(F17)),E17*F17,"")</f>
        <v>10</v>
      </c>
      <c r="H17" s="8" t="str">
        <f aca="false">IF(G17="","",IF(G17&gt;=15,"Treat before go-live",IF(G17&gt;=8,"Treat this quarter","Accept and monitor")))</f>
        <v>Treat this quarter</v>
      </c>
      <c r="I17" s="7" t="s">
        <v>56</v>
      </c>
      <c r="J17" s="7" t="s">
        <v>57</v>
      </c>
      <c r="K17" s="7" t="s">
        <v>58</v>
      </c>
      <c r="L17" s="7" t="s">
        <v>59</v>
      </c>
      <c r="M17" s="7" t="s">
        <v>60</v>
      </c>
      <c r="N17" s="7" t="s">
        <v>37</v>
      </c>
    </row>
    <row r="18" customFormat="false" ht="15" hidden="false" customHeight="false" outlineLevel="0" collapsed="false">
      <c r="A18" s="9" t="s">
        <v>61</v>
      </c>
      <c r="B18" s="9" t="s">
        <v>62</v>
      </c>
      <c r="C18" s="9" t="s">
        <v>63</v>
      </c>
      <c r="D18" s="9" t="s">
        <v>44</v>
      </c>
      <c r="E18" s="10"/>
      <c r="F18" s="10"/>
      <c r="G18" s="8" t="str">
        <f aca="false">IF(AND(ISNUMBER(E18),ISNUMBER(F18)),E18*F18,"")</f>
        <v/>
      </c>
      <c r="H18" s="8" t="str">
        <f aca="false">IF(G18="","",IF(G18&gt;=15,"Treat before go-live",IF(G18&gt;=8,"Treat this quarter","Accept and monitor")))</f>
        <v/>
      </c>
      <c r="I18" s="10"/>
      <c r="J18" s="10"/>
      <c r="K18" s="10"/>
      <c r="L18" s="10"/>
      <c r="M18" s="10"/>
      <c r="N18" s="10"/>
    </row>
    <row r="19" customFormat="false" ht="15" hidden="false" customHeight="false" outlineLevel="0" collapsed="false">
      <c r="A19" s="9" t="s">
        <v>64</v>
      </c>
      <c r="B19" s="9" t="s">
        <v>65</v>
      </c>
      <c r="C19" s="9" t="s">
        <v>66</v>
      </c>
      <c r="D19" s="9" t="s">
        <v>31</v>
      </c>
      <c r="E19" s="10"/>
      <c r="F19" s="10"/>
      <c r="G19" s="8" t="str">
        <f aca="false">IF(AND(ISNUMBER(E19),ISNUMBER(F19)),E19*F19,"")</f>
        <v/>
      </c>
      <c r="H19" s="8" t="str">
        <f aca="false">IF(G19="","",IF(G19&gt;=15,"Treat before go-live",IF(G19&gt;=8,"Treat this quarter","Accept and monitor")))</f>
        <v/>
      </c>
      <c r="I19" s="10"/>
      <c r="J19" s="10"/>
      <c r="K19" s="10"/>
      <c r="L19" s="10"/>
      <c r="M19" s="10"/>
      <c r="N19" s="10"/>
    </row>
    <row r="20" customFormat="false" ht="35" hidden="false" customHeight="false" outlineLevel="0" collapsed="false">
      <c r="A20" s="9" t="s">
        <v>67</v>
      </c>
      <c r="B20" s="9" t="s">
        <v>68</v>
      </c>
      <c r="C20" s="9" t="s">
        <v>63</v>
      </c>
      <c r="D20" s="9" t="s">
        <v>69</v>
      </c>
      <c r="E20" s="10"/>
      <c r="F20" s="10"/>
      <c r="G20" s="8" t="str">
        <f aca="false">IF(AND(ISNUMBER(E20),ISNUMBER(F20)),E20*F20,"")</f>
        <v/>
      </c>
      <c r="H20" s="8" t="str">
        <f aca="false">IF(G20="","",IF(G20&gt;=15,"Treat before go-live",IF(G20&gt;=8,"Treat this quarter","Accept and monitor")))</f>
        <v/>
      </c>
      <c r="I20" s="10"/>
      <c r="J20" s="10"/>
      <c r="K20" s="10"/>
      <c r="L20" s="10"/>
      <c r="M20" s="10"/>
      <c r="N20" s="10"/>
    </row>
    <row r="21" customFormat="false" ht="15" hidden="false" customHeight="false" outlineLevel="0" collapsed="false">
      <c r="A21" s="9" t="s">
        <v>70</v>
      </c>
      <c r="B21" s="9" t="s">
        <v>71</v>
      </c>
      <c r="C21" s="9" t="s">
        <v>53</v>
      </c>
      <c r="D21" s="9" t="s">
        <v>44</v>
      </c>
      <c r="E21" s="10"/>
      <c r="F21" s="10"/>
      <c r="G21" s="8" t="str">
        <f aca="false">IF(AND(ISNUMBER(E21),ISNUMBER(F21)),E21*F21,"")</f>
        <v/>
      </c>
      <c r="H21" s="8" t="str">
        <f aca="false">IF(G21="","",IF(G21&gt;=15,"Treat before go-live",IF(G21&gt;=8,"Treat this quarter","Accept and monitor")))</f>
        <v/>
      </c>
      <c r="I21" s="10"/>
      <c r="J21" s="10"/>
      <c r="K21" s="10"/>
      <c r="L21" s="10"/>
      <c r="M21" s="10"/>
      <c r="N21" s="10"/>
    </row>
    <row r="22" customFormat="false" ht="15" hidden="false" customHeight="false" outlineLevel="0" collapsed="false">
      <c r="A22" s="9" t="s">
        <v>72</v>
      </c>
      <c r="B22" s="9" t="s">
        <v>73</v>
      </c>
      <c r="C22" s="9" t="s">
        <v>30</v>
      </c>
      <c r="D22" s="9" t="s">
        <v>44</v>
      </c>
      <c r="E22" s="10"/>
      <c r="F22" s="10"/>
      <c r="G22" s="8" t="str">
        <f aca="false">IF(AND(ISNUMBER(E22),ISNUMBER(F22)),E22*F22,"")</f>
        <v/>
      </c>
      <c r="H22" s="8" t="str">
        <f aca="false">IF(G22="","",IF(G22&gt;=15,"Treat before go-live",IF(G22&gt;=8,"Treat this quarter","Accept and monitor")))</f>
        <v/>
      </c>
      <c r="I22" s="10"/>
      <c r="J22" s="10"/>
      <c r="K22" s="10"/>
      <c r="L22" s="10"/>
      <c r="M22" s="10"/>
      <c r="N22" s="10"/>
    </row>
    <row r="23" customFormat="false" ht="15" hidden="false" customHeight="false" outlineLevel="0" collapsed="false">
      <c r="A23" s="9" t="s">
        <v>74</v>
      </c>
      <c r="B23" s="9" t="s">
        <v>75</v>
      </c>
      <c r="C23" s="9" t="s">
        <v>76</v>
      </c>
      <c r="D23" s="9" t="s">
        <v>44</v>
      </c>
      <c r="E23" s="10"/>
      <c r="F23" s="10"/>
      <c r="G23" s="8" t="str">
        <f aca="false">IF(AND(ISNUMBER(E23),ISNUMBER(F23)),E23*F23,"")</f>
        <v/>
      </c>
      <c r="H23" s="8" t="str">
        <f aca="false">IF(G23="","",IF(G23&gt;=15,"Treat before go-live",IF(G23&gt;=8,"Treat this quarter","Accept and monitor")))</f>
        <v/>
      </c>
      <c r="I23" s="10"/>
      <c r="J23" s="10"/>
      <c r="K23" s="10"/>
      <c r="L23" s="10"/>
      <c r="M23" s="10"/>
      <c r="N23" s="10"/>
    </row>
    <row r="25" customFormat="false" ht="15" hidden="false" customHeight="false" outlineLevel="0" collapsed="false">
      <c r="A25" s="11" t="s">
        <v>77</v>
      </c>
    </row>
    <row r="26" customFormat="false" ht="15" hidden="false" customHeight="false" outlineLevel="0" collapsed="false">
      <c r="A26" s="12" t="s">
        <v>78</v>
      </c>
      <c r="B26" s="12"/>
      <c r="C26" s="13" t="n">
        <f aca="false">IF(COUNT(G12:G23)=0,"",MAX(G12:G23))</f>
        <v>15</v>
      </c>
    </row>
    <row r="27" customFormat="false" ht="15" hidden="false" customHeight="false" outlineLevel="0" collapsed="false">
      <c r="A27" s="12" t="s">
        <v>79</v>
      </c>
      <c r="B27" s="12"/>
      <c r="C27" s="13" t="n">
        <f aca="false">COUNT(G12:G23)</f>
        <v>3</v>
      </c>
    </row>
    <row r="28" customFormat="false" ht="15" hidden="false" customHeight="false" outlineLevel="0" collapsed="false">
      <c r="A28" s="12" t="s">
        <v>80</v>
      </c>
      <c r="B28" s="12"/>
      <c r="C28" s="13" t="n">
        <f aca="false">COUNTIF(H12:H23,"Treat before go-live")</f>
        <v>1</v>
      </c>
    </row>
    <row r="29" customFormat="false" ht="15" hidden="false" customHeight="false" outlineLevel="0" collapsed="false">
      <c r="A29" s="12" t="s">
        <v>81</v>
      </c>
      <c r="B29" s="12"/>
      <c r="C29" s="13" t="n">
        <f aca="false">COUNTIF(H12:H23,"Treat this quarter")</f>
        <v>2</v>
      </c>
    </row>
    <row r="30" customFormat="false" ht="15" hidden="false" customHeight="false" outlineLevel="0" collapsed="false">
      <c r="A30" s="12" t="s">
        <v>82</v>
      </c>
      <c r="B30" s="12"/>
      <c r="C30" s="13" t="n">
        <f aca="false">COUNTIF(H12:H23,"Accept and monitor")</f>
        <v>0</v>
      </c>
    </row>
    <row r="31" customFormat="false" ht="15" hidden="false" customHeight="false" outlineLevel="0" collapsed="false">
      <c r="A31" s="12" t="s">
        <v>83</v>
      </c>
      <c r="B31" s="12"/>
      <c r="C31" s="13" t="n">
        <f aca="false">COUNTIF(N12:N23,"Done")</f>
        <v>0</v>
      </c>
    </row>
    <row r="33" customFormat="false" ht="15" hidden="false" customHeight="false" outlineLevel="0" collapsed="false">
      <c r="A33" s="14" t="s">
        <v>84</v>
      </c>
    </row>
    <row r="34" customFormat="false" ht="15" hidden="false" customHeight="false" outlineLevel="0" collapsed="false">
      <c r="A34" s="15" t="s">
        <v>85</v>
      </c>
    </row>
    <row r="35" customFormat="false" ht="15" hidden="false" customHeight="false" outlineLevel="0" collapsed="false">
      <c r="A35" s="15" t="s">
        <v>86</v>
      </c>
    </row>
    <row r="36" customFormat="false" ht="15" hidden="false" customHeight="false" outlineLevel="0" collapsed="false">
      <c r="A36" s="15" t="s">
        <v>87</v>
      </c>
    </row>
    <row r="37" customFormat="false" ht="15" hidden="false" customHeight="false" outlineLevel="0" collapsed="false">
      <c r="A37" s="15" t="s">
        <v>88</v>
      </c>
    </row>
    <row r="38" customFormat="false" ht="15" hidden="false" customHeight="false" outlineLevel="0" collapsed="false">
      <c r="A38" s="15"/>
    </row>
    <row r="39" customFormat="false" ht="15" hidden="false" customHeight="false" outlineLevel="0" collapsed="false">
      <c r="A39" s="15" t="s">
        <v>89</v>
      </c>
    </row>
  </sheetData>
  <mergeCells count="18"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26:B26"/>
    <mergeCell ref="A27:B27"/>
    <mergeCell ref="A28:B28"/>
    <mergeCell ref="A29:B29"/>
    <mergeCell ref="A30:B30"/>
    <mergeCell ref="A31:B31"/>
  </mergeCells>
  <dataValidations count="2">
    <dataValidation allowBlank="true" error="Enter a whole number from 1 to 5" errorStyle="stop" operator="between" showDropDown="false" showErrorMessage="true" showInputMessage="false" sqref="E12:F23" type="whole">
      <formula1>1</formula1>
      <formula2>5</formula2>
    </dataValidation>
    <dataValidation allowBlank="true" errorStyle="stop" operator="between" showDropDown="false" showErrorMessage="false" showInputMessage="false" sqref="N12:N23" type="list">
      <formula1>"Not started,Planned,In progress,Done,Accepted"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Shahzad Asghar, CISSP, CISM | shahzadasghar.com/learn/iso-27090/templates | CC BY 4.0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7" min="7" style="0" width="50"/>
    <col collapsed="false" customWidth="true" hidden="false" outlineLevel="0" max="8" min="8" style="0" width="40"/>
    <col collapsed="false" customWidth="true" hidden="false" outlineLevel="0" max="10" min="9" style="0" width="50"/>
  </cols>
  <sheetData>
    <row r="1" customFormat="false" ht="17.35" hidden="false" customHeight="false" outlineLevel="0" collapsed="false">
      <c r="A1" s="1" t="s">
        <v>90</v>
      </c>
    </row>
    <row r="2" customFormat="false" ht="15" hidden="false" customHeight="false" outlineLevel="0" collapsed="false">
      <c r="A2" s="2" t="s">
        <v>91</v>
      </c>
    </row>
    <row r="4" customFormat="false" ht="31.5" hidden="false" customHeight="true" outlineLevel="0" collapsed="false">
      <c r="A4" s="5" t="s">
        <v>14</v>
      </c>
      <c r="B4" s="5" t="s">
        <v>92</v>
      </c>
      <c r="C4" s="5" t="s">
        <v>16</v>
      </c>
      <c r="D4" s="5" t="s">
        <v>17</v>
      </c>
      <c r="E4" s="5" t="s">
        <v>93</v>
      </c>
      <c r="F4" s="5" t="s">
        <v>94</v>
      </c>
      <c r="G4" s="5" t="s">
        <v>95</v>
      </c>
      <c r="H4" s="5" t="s">
        <v>96</v>
      </c>
      <c r="I4" s="5" t="s">
        <v>97</v>
      </c>
      <c r="J4" s="5" t="s">
        <v>98</v>
      </c>
    </row>
    <row r="5" customFormat="false" ht="120" hidden="false" customHeight="true" outlineLevel="0" collapsed="false">
      <c r="A5" s="9" t="s">
        <v>28</v>
      </c>
      <c r="B5" s="9" t="s">
        <v>29</v>
      </c>
      <c r="C5" s="9" t="s">
        <v>30</v>
      </c>
      <c r="D5" s="9" t="s">
        <v>31</v>
      </c>
      <c r="E5" s="9" t="s">
        <v>99</v>
      </c>
      <c r="F5" s="9" t="s">
        <v>100</v>
      </c>
      <c r="G5" s="9" t="s">
        <v>101</v>
      </c>
      <c r="H5" s="9" t="s">
        <v>102</v>
      </c>
      <c r="I5" s="9" t="s">
        <v>103</v>
      </c>
      <c r="J5" s="9" t="s">
        <v>104</v>
      </c>
    </row>
    <row r="6" customFormat="false" ht="120" hidden="false" customHeight="true" outlineLevel="0" collapsed="false">
      <c r="A6" s="9" t="s">
        <v>38</v>
      </c>
      <c r="B6" s="9" t="s">
        <v>39</v>
      </c>
      <c r="C6" s="9" t="s">
        <v>40</v>
      </c>
      <c r="D6" s="9" t="s">
        <v>31</v>
      </c>
      <c r="E6" s="9" t="s">
        <v>105</v>
      </c>
      <c r="F6" s="9" t="s">
        <v>100</v>
      </c>
      <c r="G6" s="9" t="s">
        <v>106</v>
      </c>
      <c r="H6" s="9" t="s">
        <v>107</v>
      </c>
      <c r="I6" s="9" t="s">
        <v>108</v>
      </c>
      <c r="J6" s="9" t="s">
        <v>109</v>
      </c>
    </row>
    <row r="7" customFormat="false" ht="120" hidden="false" customHeight="true" outlineLevel="0" collapsed="false">
      <c r="A7" s="9" t="s">
        <v>41</v>
      </c>
      <c r="B7" s="9" t="s">
        <v>42</v>
      </c>
      <c r="C7" s="9" t="s">
        <v>43</v>
      </c>
      <c r="D7" s="9" t="s">
        <v>44</v>
      </c>
      <c r="E7" s="9" t="s">
        <v>99</v>
      </c>
      <c r="F7" s="9" t="s">
        <v>100</v>
      </c>
      <c r="G7" s="9" t="s">
        <v>110</v>
      </c>
      <c r="H7" s="9" t="s">
        <v>111</v>
      </c>
      <c r="I7" s="9" t="s">
        <v>112</v>
      </c>
      <c r="J7" s="9" t="s">
        <v>113</v>
      </c>
    </row>
    <row r="8" customFormat="false" ht="120" hidden="false" customHeight="true" outlineLevel="0" collapsed="false">
      <c r="A8" s="9" t="s">
        <v>49</v>
      </c>
      <c r="B8" s="9" t="s">
        <v>50</v>
      </c>
      <c r="C8" s="9" t="s">
        <v>43</v>
      </c>
      <c r="D8" s="9" t="s">
        <v>44</v>
      </c>
      <c r="E8" s="9" t="s">
        <v>99</v>
      </c>
      <c r="F8" s="9" t="s">
        <v>100</v>
      </c>
      <c r="G8" s="9" t="s">
        <v>114</v>
      </c>
      <c r="H8" s="9" t="s">
        <v>115</v>
      </c>
      <c r="I8" s="9" t="s">
        <v>116</v>
      </c>
      <c r="J8" s="9" t="s">
        <v>117</v>
      </c>
    </row>
    <row r="9" customFormat="false" ht="120" hidden="false" customHeight="true" outlineLevel="0" collapsed="false">
      <c r="A9" s="9" t="s">
        <v>51</v>
      </c>
      <c r="B9" s="9" t="s">
        <v>52</v>
      </c>
      <c r="C9" s="9" t="s">
        <v>53</v>
      </c>
      <c r="D9" s="9" t="s">
        <v>44</v>
      </c>
      <c r="E9" s="9" t="s">
        <v>99</v>
      </c>
      <c r="F9" s="9" t="s">
        <v>100</v>
      </c>
      <c r="G9" s="9" t="s">
        <v>118</v>
      </c>
      <c r="H9" s="9" t="s">
        <v>119</v>
      </c>
      <c r="I9" s="9" t="s">
        <v>120</v>
      </c>
      <c r="J9" s="9" t="s">
        <v>121</v>
      </c>
    </row>
    <row r="10" customFormat="false" ht="120" hidden="false" customHeight="true" outlineLevel="0" collapsed="false">
      <c r="A10" s="9" t="s">
        <v>54</v>
      </c>
      <c r="B10" s="9" t="s">
        <v>55</v>
      </c>
      <c r="C10" s="9" t="s">
        <v>53</v>
      </c>
      <c r="D10" s="9" t="s">
        <v>31</v>
      </c>
      <c r="E10" s="9" t="s">
        <v>99</v>
      </c>
      <c r="F10" s="9" t="s">
        <v>100</v>
      </c>
      <c r="G10" s="9" t="s">
        <v>122</v>
      </c>
      <c r="H10" s="9" t="s">
        <v>123</v>
      </c>
      <c r="I10" s="9" t="s">
        <v>124</v>
      </c>
      <c r="J10" s="9" t="s">
        <v>125</v>
      </c>
    </row>
    <row r="11" customFormat="false" ht="120" hidden="false" customHeight="true" outlineLevel="0" collapsed="false">
      <c r="A11" s="9" t="s">
        <v>61</v>
      </c>
      <c r="B11" s="9" t="s">
        <v>62</v>
      </c>
      <c r="C11" s="9" t="s">
        <v>63</v>
      </c>
      <c r="D11" s="9" t="s">
        <v>44</v>
      </c>
      <c r="E11" s="9" t="s">
        <v>126</v>
      </c>
      <c r="F11" s="9" t="s">
        <v>100</v>
      </c>
      <c r="G11" s="9" t="s">
        <v>127</v>
      </c>
      <c r="H11" s="9" t="s">
        <v>128</v>
      </c>
      <c r="I11" s="9" t="s">
        <v>129</v>
      </c>
      <c r="J11" s="9" t="s">
        <v>130</v>
      </c>
    </row>
    <row r="12" customFormat="false" ht="120" hidden="false" customHeight="true" outlineLevel="0" collapsed="false">
      <c r="A12" s="9" t="s">
        <v>64</v>
      </c>
      <c r="B12" s="9" t="s">
        <v>65</v>
      </c>
      <c r="C12" s="9" t="s">
        <v>66</v>
      </c>
      <c r="D12" s="9" t="s">
        <v>31</v>
      </c>
      <c r="E12" s="9" t="s">
        <v>131</v>
      </c>
      <c r="F12" s="9" t="s">
        <v>100</v>
      </c>
      <c r="G12" s="9" t="s">
        <v>132</v>
      </c>
      <c r="H12" s="9" t="s">
        <v>133</v>
      </c>
      <c r="I12" s="9" t="s">
        <v>134</v>
      </c>
      <c r="J12" s="9" t="s">
        <v>135</v>
      </c>
    </row>
    <row r="13" customFormat="false" ht="120" hidden="false" customHeight="true" outlineLevel="0" collapsed="false">
      <c r="A13" s="9" t="s">
        <v>67</v>
      </c>
      <c r="B13" s="9" t="s">
        <v>68</v>
      </c>
      <c r="C13" s="9" t="s">
        <v>63</v>
      </c>
      <c r="D13" s="9" t="s">
        <v>69</v>
      </c>
      <c r="E13" s="9" t="s">
        <v>131</v>
      </c>
      <c r="F13" s="9" t="s">
        <v>100</v>
      </c>
      <c r="G13" s="9" t="s">
        <v>136</v>
      </c>
      <c r="H13" s="9" t="s">
        <v>137</v>
      </c>
      <c r="I13" s="9" t="s">
        <v>138</v>
      </c>
      <c r="J13" s="9" t="s">
        <v>139</v>
      </c>
    </row>
    <row r="14" customFormat="false" ht="120" hidden="false" customHeight="true" outlineLevel="0" collapsed="false">
      <c r="A14" s="9" t="s">
        <v>70</v>
      </c>
      <c r="B14" s="9" t="s">
        <v>71</v>
      </c>
      <c r="C14" s="9" t="s">
        <v>53</v>
      </c>
      <c r="D14" s="9" t="s">
        <v>44</v>
      </c>
      <c r="E14" s="9" t="s">
        <v>99</v>
      </c>
      <c r="F14" s="9" t="s">
        <v>140</v>
      </c>
      <c r="G14" s="9" t="s">
        <v>141</v>
      </c>
      <c r="H14" s="9" t="s">
        <v>142</v>
      </c>
      <c r="I14" s="9" t="s">
        <v>143</v>
      </c>
      <c r="J14" s="9" t="s">
        <v>144</v>
      </c>
    </row>
    <row r="15" customFormat="false" ht="120" hidden="false" customHeight="true" outlineLevel="0" collapsed="false">
      <c r="A15" s="9" t="s">
        <v>72</v>
      </c>
      <c r="B15" s="9" t="s">
        <v>73</v>
      </c>
      <c r="C15" s="9" t="s">
        <v>30</v>
      </c>
      <c r="D15" s="9" t="s">
        <v>44</v>
      </c>
      <c r="E15" s="9" t="s">
        <v>99</v>
      </c>
      <c r="F15" s="9" t="s">
        <v>140</v>
      </c>
      <c r="G15" s="9" t="s">
        <v>145</v>
      </c>
      <c r="H15" s="9" t="s">
        <v>146</v>
      </c>
      <c r="I15" s="9" t="s">
        <v>147</v>
      </c>
      <c r="J15" s="9" t="s">
        <v>148</v>
      </c>
    </row>
    <row r="16" customFormat="false" ht="120" hidden="false" customHeight="true" outlineLevel="0" collapsed="false">
      <c r="A16" s="9" t="s">
        <v>74</v>
      </c>
      <c r="B16" s="9" t="s">
        <v>75</v>
      </c>
      <c r="C16" s="9" t="s">
        <v>76</v>
      </c>
      <c r="D16" s="9" t="s">
        <v>44</v>
      </c>
      <c r="E16" s="9" t="s">
        <v>131</v>
      </c>
      <c r="F16" s="9" t="s">
        <v>140</v>
      </c>
      <c r="G16" s="9" t="s">
        <v>149</v>
      </c>
      <c r="H16" s="9" t="s">
        <v>150</v>
      </c>
      <c r="I16" s="9" t="s">
        <v>151</v>
      </c>
      <c r="J16" s="9" t="s">
        <v>152</v>
      </c>
    </row>
  </sheetData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Shahzad Asghar, CISSP, CISM | shahzadasghar.com/learn/iso-27090/templates | CC BY 4.0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55"/>
  </cols>
  <sheetData>
    <row r="1" customFormat="false" ht="17.35" hidden="false" customHeight="false" outlineLevel="0" collapsed="false">
      <c r="A1" s="1" t="s">
        <v>153</v>
      </c>
    </row>
    <row r="2" customFormat="false" ht="15" hidden="false" customHeight="false" outlineLevel="0" collapsed="false">
      <c r="A2" s="2" t="s">
        <v>154</v>
      </c>
    </row>
    <row r="4" customFormat="false" ht="31.5" hidden="false" customHeight="true" outlineLevel="0" collapsed="false">
      <c r="A4" s="5" t="s">
        <v>20</v>
      </c>
      <c r="B4" s="5" t="s">
        <v>155</v>
      </c>
      <c r="C4" s="5" t="s">
        <v>156</v>
      </c>
    </row>
    <row r="5" customFormat="false" ht="24" hidden="false" customHeight="false" outlineLevel="0" collapsed="false">
      <c r="A5" s="9" t="n">
        <v>1</v>
      </c>
      <c r="B5" s="9" t="s">
        <v>157</v>
      </c>
      <c r="C5" s="9" t="s">
        <v>158</v>
      </c>
    </row>
    <row r="6" customFormat="false" ht="24" hidden="false" customHeight="false" outlineLevel="0" collapsed="false">
      <c r="A6" s="9" t="n">
        <v>2</v>
      </c>
      <c r="B6" s="9" t="s">
        <v>159</v>
      </c>
      <c r="C6" s="9" t="s">
        <v>160</v>
      </c>
    </row>
    <row r="7" customFormat="false" ht="24" hidden="false" customHeight="false" outlineLevel="0" collapsed="false">
      <c r="A7" s="9" t="n">
        <v>3</v>
      </c>
      <c r="B7" s="9" t="s">
        <v>161</v>
      </c>
      <c r="C7" s="9" t="s">
        <v>162</v>
      </c>
    </row>
    <row r="8" customFormat="false" ht="24" hidden="false" customHeight="false" outlineLevel="0" collapsed="false">
      <c r="A8" s="9" t="n">
        <v>4</v>
      </c>
      <c r="B8" s="9" t="s">
        <v>163</v>
      </c>
      <c r="C8" s="9" t="s">
        <v>164</v>
      </c>
    </row>
    <row r="9" customFormat="false" ht="24" hidden="false" customHeight="false" outlineLevel="0" collapsed="false">
      <c r="A9" s="9" t="n">
        <v>5</v>
      </c>
      <c r="B9" s="9" t="s">
        <v>165</v>
      </c>
      <c r="C9" s="9" t="s">
        <v>166</v>
      </c>
    </row>
  </sheetData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Shahzad Asghar, CISSP, CISM | shahzadasghar.com/learn/iso-27090/templates | CC BY 4.0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2026-10-19T05:42:43Z</dcterms:created>
  <dc:creator>openpyxl</dc:creator>
  <dc:description/>
  <dc:language>en-US</dc:language>
  <cp:lastModifiedBy/>
  <dcterms:modified xsi:type="dcterms:W3CDTF">2026-10-19T05:42:43Z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